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лист 1" sheetId="4" r:id="rId1"/>
  </sheets>
  <definedNames>
    <definedName name="_dst153647" localSheetId="0">'лист 1'!#REF!</definedName>
  </definedNames>
  <calcPr calcId="114210"/>
</workbook>
</file>

<file path=xl/calcChain.xml><?xml version="1.0" encoding="utf-8"?>
<calcChain xmlns="http://schemas.openxmlformats.org/spreadsheetml/2006/main">
  <c r="C57" i="4" l="1"/>
  <c r="C73" i="4"/>
  <c r="C74" i="4"/>
  <c r="C75" i="4"/>
  <c r="C65" i="4"/>
  <c r="E21" i="4"/>
  <c r="D21" i="4"/>
  <c r="C21" i="4"/>
  <c r="E62" i="4"/>
  <c r="D62" i="4"/>
  <c r="C62" i="4"/>
  <c r="D50" i="4"/>
  <c r="E50" i="4"/>
  <c r="D48" i="4"/>
  <c r="E48" i="4"/>
  <c r="C48" i="4"/>
  <c r="C64" i="4"/>
  <c r="C61" i="4"/>
  <c r="D65" i="4"/>
  <c r="D64" i="4"/>
  <c r="D61" i="4"/>
  <c r="E65" i="4"/>
  <c r="E64" i="4"/>
  <c r="E61" i="4"/>
  <c r="C28" i="4"/>
  <c r="D20" i="4"/>
  <c r="E20" i="4"/>
  <c r="C20" i="4"/>
  <c r="E71" i="4"/>
  <c r="D71" i="4"/>
  <c r="E69" i="4"/>
  <c r="D69" i="4"/>
  <c r="C69" i="4"/>
  <c r="E59" i="4"/>
  <c r="E58" i="4"/>
  <c r="D59" i="4"/>
  <c r="D58" i="4"/>
  <c r="E46" i="4"/>
  <c r="E45" i="4"/>
  <c r="D46" i="4"/>
  <c r="D45" i="4"/>
  <c r="C46" i="4"/>
  <c r="C45" i="4"/>
  <c r="E40" i="4"/>
  <c r="D40" i="4"/>
  <c r="C40" i="4"/>
  <c r="E37" i="4"/>
  <c r="E36" i="4"/>
  <c r="D37" i="4"/>
  <c r="D36" i="4"/>
  <c r="C37" i="4"/>
  <c r="C36" i="4"/>
  <c r="E34" i="4"/>
  <c r="D34" i="4"/>
  <c r="C34" i="4"/>
  <c r="E32" i="4"/>
  <c r="C32" i="4"/>
  <c r="E30" i="4"/>
  <c r="D30" i="4"/>
  <c r="C30" i="4"/>
  <c r="E28" i="4"/>
  <c r="D28" i="4"/>
  <c r="C71" i="4"/>
  <c r="C59" i="4"/>
  <c r="C58" i="4"/>
  <c r="D32" i="4"/>
  <c r="D42" i="4"/>
  <c r="E42" i="4"/>
  <c r="C42" i="4"/>
  <c r="C39" i="4"/>
  <c r="C68" i="4"/>
  <c r="C56" i="4"/>
  <c r="E68" i="4"/>
  <c r="C27" i="4"/>
  <c r="C26" i="4"/>
  <c r="C18" i="4"/>
  <c r="E27" i="4"/>
  <c r="E26" i="4"/>
  <c r="D68" i="4"/>
  <c r="D57" i="4"/>
  <c r="D56" i="4"/>
  <c r="D27" i="4"/>
  <c r="D26" i="4"/>
  <c r="D18" i="4"/>
  <c r="E39" i="4"/>
  <c r="D39" i="4"/>
  <c r="E18" i="4"/>
  <c r="D77" i="4"/>
  <c r="E57" i="4"/>
  <c r="E56" i="4"/>
  <c r="C77" i="4"/>
  <c r="E77" i="4"/>
</calcChain>
</file>

<file path=xl/sharedStrings.xml><?xml version="1.0" encoding="utf-8"?>
<sst xmlns="http://schemas.openxmlformats.org/spreadsheetml/2006/main" count="127" uniqueCount="126">
  <si>
    <t>Наименование доходов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</si>
  <si>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</si>
  <si>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</si>
  <si>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</si>
  <si>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</si>
  <si>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</si>
  <si>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</si>
  <si>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1 03 02000 01 0000 110</t>
  </si>
  <si>
    <t>2 00 00000 00 0000 000</t>
  </si>
  <si>
    <t>БЕЗВОЗМЕЗДНЫЕ ПОСТУПЛЕНИЯ</t>
  </si>
  <si>
    <t>2 02 00000 00 0000 000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</si>
  <si>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</si>
  <si>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</si>
  <si>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</si>
  <si>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</si>
  <si>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</si>
  <si>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</si>
  <si>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1 05 03010 01 0000 110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</si>
  <si>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</si>
  <si>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</si>
  <si>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Код бюджетной классификации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</si>
  <si>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</si>
  <si>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</si>
  <si>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 xml:space="preserve">             (тыс. рублей)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</si>
  <si>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</si>
  <si>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</si>
  <si>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2 02 20000 00 0000 150</t>
  </si>
  <si>
    <t>2 02 30000 00 0000 150</t>
  </si>
  <si>
    <t>Дотации бюджетам бюджетной системы Российской Федерации</t>
  </si>
  <si>
    <t>2 02 10000 00 0000 150</t>
  </si>
  <si>
    <t>Прочие субсидии</t>
  </si>
  <si>
    <t>2 02 29999 00 0000 150</t>
  </si>
  <si>
    <t>2 02 35118 00 0000 150</t>
  </si>
  <si>
    <t>Субвенции местным бюджетам на выполнение передаваемых полномочий субъектов Российской Федерации</t>
  </si>
  <si>
    <t>2 02 30024 00 0000 150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</si>
  <si>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</si>
  <si>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1 03 02231 01 0000 110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</si>
  <si>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</si>
  <si>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</si>
  <si>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1 03 02251 01 0000 110</t>
  </si>
  <si>
    <t>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</si>
  <si>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</si>
  <si>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</si>
  <si>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1 03 02230 01 0000 110 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</si>
  <si>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</si>
  <si>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</si>
  <si>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</si>
  <si>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</si>
  <si>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</si>
  <si>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</si>
  <si>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2023 год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</si>
  <si>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</si>
  <si>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</si>
  <si>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</si>
  <si>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</si>
  <si>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</si>
  <si>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</si>
  <si>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>1 06 06000 00 0000 110</t>
  </si>
  <si>
    <t>Земельный налог</t>
  </si>
  <si>
    <t xml:space="preserve">Земельный налог с организаций, обладающих земельным участком, расположенным в границах сельских поселений
</t>
  </si>
  <si>
    <t>1 06 06033 10 0000 110</t>
  </si>
  <si>
    <t>1 06 06043 10 0000 110</t>
  </si>
  <si>
    <t xml:space="preserve">Земельный налог с физических лиц, обладающих земельным участком, расположенным в границах сельских поселений
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</si>
  <si>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</si>
  <si>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1 08 04000 01 0000 110
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</si>
  <si>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</si>
  <si>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1 08 04020 01 0000 110</t>
  </si>
  <si>
    <t>2 02 16001 00 0000 150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</si>
  <si>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</si>
  <si>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</si>
  <si>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</si>
  <si>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Бюджетные назначения</t>
  </si>
  <si>
    <t>2 02 29999 10 0000 150</t>
  </si>
  <si>
    <t xml:space="preserve">Прочие субсидии бюджетам сельских поселений
</t>
  </si>
  <si>
    <t>2 02 29999 10 7152 150</t>
  </si>
  <si>
    <t>Субсидии бюджетам сельских поселений на формирование муниципальных дорожных фондов</t>
  </si>
  <si>
    <t>2 02 30024 10 7028 150</t>
  </si>
  <si>
    <t>Субвенции бюджетам сельских поселений на возмещение затрат по содержанию штатных единиц, осуществляющих переданные отдельные государственные полномочия области</t>
  </si>
  <si>
    <t>2 02 35118 10 0000 150</t>
  </si>
  <si>
    <t>ВСЕГО ДОХОДЫ</t>
  </si>
  <si>
    <t>2024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</si>
  <si>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</si>
  <si>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</si>
  <si>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</si>
  <si>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1 01 02010 01 0000  110</t>
  </si>
  <si>
    <t>1 01 02020 01 0000  110</t>
  </si>
  <si>
    <t>1 01 02030 01 0000  110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</si>
  <si>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</si>
  <si>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1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</si>
  <si>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</si>
  <si>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</si>
  <si>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Прочие доходы от компенсации затрат бюджетов сельских поселений</t>
  </si>
  <si>
    <t>1 13 02995 10 0000 130</t>
  </si>
  <si>
    <t>Доходы от сдачи в аренду имущества, составляющего казну сельских поселений (за исключением земельных участков)</t>
  </si>
  <si>
    <t>1 13 00000 00 0000 000</t>
  </si>
  <si>
    <t>1 11 00000 00 0000 000</t>
  </si>
  <si>
    <t>Доходы от оказания платных услуг и компенсации затрат государства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</si>
  <si>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</si>
  <si>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</si>
  <si>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            Прогнозируемые поступления доходов в бюджет поселения на 2023 год и на плановый период 2024 и 2025 годов</t>
  </si>
  <si>
    <t>1 17 00000 00 0000 000</t>
  </si>
  <si>
    <t>ПРОЧИЕ НЕНАЛОГОВЫЕ ДОХОДЫ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</si>
  <si>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</si>
  <si>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</si>
  <si>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</si>
  <si>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</si>
  <si>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1 17 15030 10 2526 150</t>
  </si>
  <si>
    <t>Инициативные платежи, зачисляемые в бюджет сельского поселения на софинансирование расходов по реализации приоритетного проекта</t>
  </si>
  <si>
    <t>2025 год</t>
  </si>
  <si>
    <t>2 02 25519 00 0000 150</t>
  </si>
  <si>
    <t xml:space="preserve">Субсидии бюджетам на поддержку отрасли культуры
</t>
  </si>
  <si>
    <t>2 02 25519 10 0000 150</t>
  </si>
  <si>
    <t>Субсидии бюджетам сельских поселений на поддержку отрасли культуры</t>
  </si>
  <si>
    <t xml:space="preserve">к решению Совета депутатов Савинского сельского поселения от 26.12.2022 № 179
«О бюджете Савинского сельского поселения
на 2023 год и на плановый период 2024 и 2025 годов»
</t>
  </si>
  <si>
    <t>1 01 02080 01 0000  110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</si>
  <si>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</si>
  <si>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2 02 29999 10 7526 150</t>
  </si>
  <si>
    <t>Субсидии бюджетам городских и сельских поселений Новгородской области на реализацию приоритетных проектов поддержки местных инициатив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</si>
  <si>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</si>
  <si>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</si>
  <si>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</si>
  <si>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</si>
  <si>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</si>
  <si>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</si>
  <si>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2 02 49999 10 4601 150</t>
  </si>
  <si>
    <t xml:space="preserve">Иные межбюджетные трансферты из бюджета Новгородского муниципального района бюджетам городских, сельских поселений на материальное поощрение членов добровольных народных дружин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</si>
</sst>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b/>
      <sz val="13"/>
      <name val="Times New Roman Cyr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Times New Roman Cyr"/>
      <charset val="204"/>
    </font>
    <font>
      <b/>
      <sz val="13"/>
      <name val="Times New Roman Cyr"/>
      <charset val="204"/>
    </font>
    <font>
      <sz val="11"/>
      <name val="Times New Roman"/>
      <family val="1"/>
      <charset val="204"/>
    </font>
    <font>
      <b/>
      <u/>
      <sz val="16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0" fontId="14" fillId="0" borderId="0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wrapText="1" shrinkToFit="1"/>
    </xf>
    <xf numFmtId="0" fontId="5" fillId="0" borderId="1" xfId="0" applyFont="1" applyFill="1" applyBorder="1" applyAlignment="1">
      <alignment horizontal="justify" vertical="top" wrapText="1" shrinkToFit="1"/>
    </xf>
    <xf numFmtId="0" fontId="1" fillId="0" borderId="1" xfId="0" applyFont="1" applyFill="1" applyBorder="1" applyAlignment="1">
      <alignment horizontal="justify" vertical="top" wrapText="1" shrinkToFit="1"/>
    </xf>
    <xf numFmtId="0" fontId="6" fillId="0" borderId="1" xfId="0" applyFont="1" applyFill="1" applyBorder="1" applyAlignment="1">
      <alignment horizontal="justify" vertical="top" wrapText="1" shrinkToFit="1"/>
    </xf>
    <xf numFmtId="0" fontId="2" fillId="0" borderId="1" xfId="0" applyFont="1" applyFill="1" applyBorder="1" applyAlignment="1">
      <alignment horizontal="justify" vertical="top" wrapText="1" shrinkToFit="1"/>
    </xf>
    <xf numFmtId="0" fontId="5" fillId="0" borderId="1" xfId="0" applyFont="1" applyFill="1" applyBorder="1" applyAlignment="1">
      <alignment vertical="top" wrapText="1" shrinkToFit="1"/>
    </xf>
    <xf numFmtId="0" fontId="6" fillId="0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horizontal="justify" vertical="top" wrapText="1" shrinkToFit="1"/>
    </xf>
    <xf numFmtId="165" fontId="9" fillId="0" borderId="1" xfId="0" applyNumberFormat="1" applyFont="1" applyFill="1" applyBorder="1"/>
    <xf numFmtId="165" fontId="12" fillId="0" borderId="1" xfId="0" applyNumberFormat="1" applyFont="1" applyFill="1" applyBorder="1"/>
    <xf numFmtId="165" fontId="13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 shrinkToFit="1"/>
    </xf>
    <xf numFmtId="0" fontId="8" fillId="0" borderId="0" xfId="0" applyFont="1" applyFill="1" applyAlignment="1">
      <alignment horizontal="left" vertical="top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 shrinkToFit="1"/>
    </xf>
    <xf numFmtId="165" fontId="12" fillId="0" borderId="0" xfId="0" applyNumberFormat="1" applyFont="1" applyFill="1" applyBorder="1"/>
    <xf numFmtId="165" fontId="5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wrapText="1" shrinkToFit="1"/>
    </xf>
    <xf numFmtId="0" fontId="11" fillId="0" borderId="2" xfId="0" applyFont="1" applyFill="1" applyBorder="1" applyAlignment="1">
      <alignment vertical="top" wrapText="1" shrinkToFit="1"/>
    </xf>
    <xf numFmtId="0" fontId="18" fillId="0" borderId="1" xfId="0" applyFont="1" applyBorder="1" applyAlignment="1">
      <alignment horizontal="justify" vertical="top" wrapText="1"/>
    </xf>
    <xf numFmtId="165" fontId="6" fillId="0" borderId="1" xfId="0" applyNumberFormat="1" applyFont="1" applyFill="1" applyBorder="1" applyAlignment="1">
      <alignment wrapText="1"/>
    </xf>
    <xf numFmtId="165" fontId="13" fillId="2" borderId="1" xfId="0" applyNumberFormat="1" applyFont="1" applyFill="1" applyBorder="1"/>
    <xf numFmtId="164" fontId="1" fillId="0" borderId="1" xfId="0" applyNumberFormat="1" applyFont="1" applyFill="1" applyBorder="1" applyAlignment="1">
      <alignment wrapText="1" shrinkToFi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justify" vertical="top" wrapText="1" shrinkToFit="1"/>
    </xf>
    <xf numFmtId="165" fontId="9" fillId="3" borderId="1" xfId="0" applyNumberFormat="1" applyFont="1" applyFill="1" applyBorder="1"/>
    <xf numFmtId="0" fontId="2" fillId="4" borderId="1" xfId="0" applyFont="1" applyFill="1" applyBorder="1" applyAlignment="1">
      <alignment horizontal="justify" vertical="top" wrapText="1" shrinkToFit="1"/>
    </xf>
    <xf numFmtId="0" fontId="2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vertical="top" wrapText="1" shrinkToFit="1"/>
    </xf>
    <xf numFmtId="0" fontId="5" fillId="4" borderId="1" xfId="0" applyFont="1" applyFill="1" applyBorder="1" applyAlignment="1">
      <alignment horizontal="justify" vertical="top" wrapText="1" shrinkToFit="1"/>
    </xf>
    <xf numFmtId="0" fontId="2" fillId="0" borderId="1" xfId="0" applyFont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wrapText="1"/>
    </xf>
    <xf numFmtId="165" fontId="5" fillId="4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justify" vertical="top" wrapText="1" shrinkToFit="1"/>
    </xf>
    <xf numFmtId="49" fontId="2" fillId="5" borderId="1" xfId="0" applyNumberFormat="1" applyFont="1" applyFill="1" applyBorder="1" applyAlignment="1">
      <alignment horizontal="left" vertical="top"/>
    </xf>
    <xf numFmtId="0" fontId="2" fillId="5" borderId="1" xfId="1" applyNumberFormat="1" applyFont="1" applyFill="1" applyBorder="1" applyAlignment="1" applyProtection="1">
      <alignment horizontal="justify" vertical="top" wrapText="1"/>
      <protection locked="0"/>
    </xf>
    <xf numFmtId="165" fontId="13" fillId="5" borderId="1" xfId="0" applyNumberFormat="1" applyFont="1" applyFill="1" applyBorder="1"/>
    <xf numFmtId="0" fontId="6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justify" vertical="top" wrapText="1" shrinkToFit="1"/>
    </xf>
    <xf numFmtId="165" fontId="12" fillId="5" borderId="1" xfId="0" applyNumberFormat="1" applyFont="1" applyFill="1" applyBorder="1"/>
    <xf numFmtId="0" fontId="5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justify" vertical="top" wrapText="1" shrinkToFit="1"/>
    </xf>
    <xf numFmtId="165" fontId="9" fillId="5" borderId="1" xfId="0" applyNumberFormat="1" applyFont="1" applyFill="1" applyBorder="1"/>
    <xf numFmtId="165" fontId="21" fillId="5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 shrinkToFit="1"/>
    </xf>
    <xf numFmtId="0" fontId="6" fillId="5" borderId="1" xfId="0" applyFont="1" applyFill="1" applyBorder="1" applyAlignment="1">
      <alignment horizontal="justify" vertical="top" wrapText="1" shrinkToFi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14" fillId="0" borderId="0" xfId="0" applyNumberFormat="1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 shrinkToFi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45" zoomScaleNormal="148" workbookViewId="0">
      <selection activeCell="C52" sqref="C52"/>
    </sheetView>
  </sheetViews>
  <sheetFormatPr defaultRowHeight="13.2" x14ac:dyDescent="0.25"/>
  <cols>
    <col min="1" max="1" width="27.33203125" style="18" customWidth="1"/>
    <col min="2" max="2" width="63.44140625" style="20" customWidth="1"/>
    <col min="3" max="3" width="18.88671875" style="18" customWidth="1"/>
    <col min="4" max="4" width="16.88671875" style="18" customWidth="1"/>
    <col min="5" max="5" width="16.33203125" style="18" customWidth="1"/>
    <col min="6" max="6" width="17.5546875" style="18" customWidth="1"/>
    <col min="7" max="7" width="16.88671875" style="18" customWidth="1"/>
    <col min="8" max="8" width="19.33203125" style="18" customWidth="1"/>
    <col min="9" max="16384" width="8.88671875" style="18"/>
  </cols>
  <sheetData>
    <row r="1" spans="1:5" ht="21" x14ac:dyDescent="0.4">
      <c r="A1" s="19"/>
      <c r="B1" s="7"/>
      <c r="C1" s="74" t="s">
        <v>88</v>
      </c>
      <c r="D1" s="74"/>
      <c r="E1" s="74"/>
    </row>
    <row r="2" spans="1:5" x14ac:dyDescent="0.25">
      <c r="A2" s="19"/>
      <c r="C2" s="75" t="s">
        <v>113</v>
      </c>
      <c r="D2" s="75"/>
      <c r="E2" s="75"/>
    </row>
    <row r="3" spans="1:5" x14ac:dyDescent="0.25">
      <c r="A3" s="19"/>
      <c r="C3" s="75"/>
      <c r="D3" s="75"/>
      <c r="E3" s="75"/>
    </row>
    <row r="4" spans="1:5" x14ac:dyDescent="0.25">
      <c r="A4" s="19"/>
      <c r="C4" s="75"/>
      <c r="D4" s="75"/>
      <c r="E4" s="75"/>
    </row>
    <row r="5" spans="1:5" x14ac:dyDescent="0.25">
      <c r="A5" s="19"/>
      <c r="C5" s="75"/>
      <c r="D5" s="75"/>
      <c r="E5" s="75"/>
    </row>
    <row r="6" spans="1:5" ht="9.75" customHeight="1" x14ac:dyDescent="0.25">
      <c r="A6" s="19"/>
      <c r="C6" s="75"/>
      <c r="D6" s="75"/>
      <c r="E6" s="75"/>
    </row>
    <row r="7" spans="1:5" hidden="1" x14ac:dyDescent="0.25">
      <c r="A7" s="19"/>
      <c r="C7" s="75"/>
      <c r="D7" s="75"/>
      <c r="E7" s="75"/>
    </row>
    <row r="8" spans="1:5" hidden="1" x14ac:dyDescent="0.25">
      <c r="A8" s="19"/>
      <c r="C8" s="75"/>
      <c r="D8" s="75"/>
      <c r="E8" s="75"/>
    </row>
    <row r="9" spans="1:5" ht="4.5" customHeight="1" x14ac:dyDescent="0.25">
      <c r="A9" s="19"/>
      <c r="B9" s="21"/>
      <c r="C9" s="75"/>
      <c r="D9" s="75"/>
      <c r="E9" s="75"/>
    </row>
    <row r="10" spans="1:5" ht="13.8" x14ac:dyDescent="0.25">
      <c r="A10" s="19"/>
      <c r="B10" s="21"/>
      <c r="C10" s="1"/>
      <c r="D10" s="1"/>
      <c r="E10" s="1"/>
    </row>
    <row r="11" spans="1:5" ht="16.8" x14ac:dyDescent="0.3">
      <c r="A11" s="82" t="s">
        <v>99</v>
      </c>
      <c r="B11" s="82"/>
      <c r="C11" s="82"/>
      <c r="D11" s="82"/>
      <c r="E11" s="82"/>
    </row>
    <row r="12" spans="1:5" ht="16.8" x14ac:dyDescent="0.3">
      <c r="A12" s="22"/>
      <c r="B12" s="23"/>
      <c r="C12" s="22"/>
      <c r="D12" s="22"/>
      <c r="E12" s="22"/>
    </row>
    <row r="13" spans="1:5" ht="13.8" x14ac:dyDescent="0.25">
      <c r="A13" s="19"/>
      <c r="E13" s="33" t="s">
        <v>23</v>
      </c>
    </row>
    <row r="14" spans="1:5" ht="16.8" x14ac:dyDescent="0.3">
      <c r="A14" s="67" t="s">
        <v>20</v>
      </c>
      <c r="B14" s="70" t="s">
        <v>0</v>
      </c>
      <c r="C14" s="69" t="s">
        <v>71</v>
      </c>
      <c r="D14" s="69"/>
      <c r="E14" s="69"/>
    </row>
    <row r="15" spans="1:5" ht="12.75" customHeight="1" x14ac:dyDescent="0.25">
      <c r="A15" s="67"/>
      <c r="B15" s="71"/>
      <c r="C15" s="76" t="s">
        <v>50</v>
      </c>
      <c r="D15" s="78" t="s">
        <v>80</v>
      </c>
      <c r="E15" s="78" t="s">
        <v>108</v>
      </c>
    </row>
    <row r="16" spans="1:5" ht="18.75" customHeight="1" x14ac:dyDescent="0.25">
      <c r="A16" s="67"/>
      <c r="B16" s="72"/>
      <c r="C16" s="77"/>
      <c r="D16" s="79"/>
      <c r="E16" s="79"/>
    </row>
    <row r="17" spans="1:8" ht="15.6" x14ac:dyDescent="0.3">
      <c r="A17" s="24">
        <v>1</v>
      </c>
      <c r="B17" s="37">
        <v>2</v>
      </c>
      <c r="C17" s="25">
        <v>3</v>
      </c>
      <c r="D17" s="26">
        <v>4</v>
      </c>
      <c r="E17" s="26">
        <v>5</v>
      </c>
    </row>
    <row r="18" spans="1:8" ht="12.75" customHeight="1" x14ac:dyDescent="0.25">
      <c r="A18" s="80" t="s">
        <v>1</v>
      </c>
      <c r="B18" s="81" t="s">
        <v>19</v>
      </c>
      <c r="C18" s="68">
        <f>C20+C26+C36+C39+C45+C48+C50</f>
        <v>33899.130000000005</v>
      </c>
      <c r="D18" s="68">
        <f>D20+D26+D36+D39+D45+D48+D50</f>
        <v>35878.86</v>
      </c>
      <c r="E18" s="68">
        <f>E20+E26+E36+E39+E45+E48+E50</f>
        <v>36658.269999999997</v>
      </c>
    </row>
    <row r="19" spans="1:8" ht="12.75" customHeight="1" x14ac:dyDescent="0.25">
      <c r="A19" s="80"/>
      <c r="B19" s="81"/>
      <c r="C19" s="68"/>
      <c r="D19" s="68"/>
      <c r="E19" s="68"/>
    </row>
    <row r="20" spans="1:8" ht="16.8" x14ac:dyDescent="0.3">
      <c r="A20" s="3" t="s">
        <v>2</v>
      </c>
      <c r="B20" s="38" t="s">
        <v>3</v>
      </c>
      <c r="C20" s="31">
        <f>C21</f>
        <v>2064</v>
      </c>
      <c r="D20" s="31">
        <f>D21</f>
        <v>2171.3000000000002</v>
      </c>
      <c r="E20" s="31">
        <f>E21</f>
        <v>2312.5</v>
      </c>
    </row>
    <row r="21" spans="1:8" ht="16.8" x14ac:dyDescent="0.3">
      <c r="A21" s="3" t="s">
        <v>4</v>
      </c>
      <c r="B21" s="8" t="s">
        <v>5</v>
      </c>
      <c r="C21" s="31">
        <f>C22+C23+C24+C25</f>
        <v>2064</v>
      </c>
      <c r="D21" s="31">
        <f>D22+D23+D24+D25</f>
        <v>2171.3000000000002</v>
      </c>
      <c r="E21" s="31">
        <f>E22+E23+E24+E25</f>
        <v>2312.5</v>
      </c>
      <c r="F21" s="27"/>
      <c r="G21" s="27"/>
      <c r="H21" s="27"/>
    </row>
    <row r="22" spans="1:8" ht="78" x14ac:dyDescent="0.3">
      <c r="A22" s="39" t="s">
        <v>84</v>
      </c>
      <c r="B22" s="39" t="s">
        <v>81</v>
      </c>
      <c r="C22" s="32">
        <v>2021.1</v>
      </c>
      <c r="D22" s="32">
        <v>2128</v>
      </c>
      <c r="E22" s="32">
        <v>2268.6999999999998</v>
      </c>
      <c r="F22" s="27"/>
      <c r="G22" s="27"/>
      <c r="H22" s="27"/>
    </row>
    <row r="23" spans="1:8" ht="112.5" customHeight="1" x14ac:dyDescent="0.3">
      <c r="A23" s="39" t="s">
        <v>85</v>
      </c>
      <c r="B23" s="39" t="s">
        <v>82</v>
      </c>
      <c r="C23" s="32">
        <v>3</v>
      </c>
      <c r="D23" s="32">
        <v>3</v>
      </c>
      <c r="E23" s="32">
        <v>3</v>
      </c>
      <c r="F23" s="27"/>
      <c r="G23" s="27"/>
      <c r="H23" s="27"/>
    </row>
    <row r="24" spans="1:8" ht="46.8" x14ac:dyDescent="0.3">
      <c r="A24" s="39" t="s">
        <v>86</v>
      </c>
      <c r="B24" s="39" t="s">
        <v>83</v>
      </c>
      <c r="C24" s="32">
        <v>33</v>
      </c>
      <c r="D24" s="32">
        <v>33</v>
      </c>
      <c r="E24" s="32">
        <v>33</v>
      </c>
      <c r="F24" s="27"/>
      <c r="G24" s="27"/>
      <c r="H24" s="27"/>
    </row>
    <row r="25" spans="1:8" ht="83.4" x14ac:dyDescent="0.3">
      <c r="A25" s="39" t="s">
        <v>114</v>
      </c>
      <c r="B25" s="66" t="s">
        <v>115</v>
      </c>
      <c r="C25" s="32">
        <v>6.9</v>
      </c>
      <c r="D25" s="32">
        <v>7.3</v>
      </c>
      <c r="E25" s="32">
        <v>7.8</v>
      </c>
      <c r="F25" s="27"/>
      <c r="G25" s="27"/>
      <c r="H25" s="27"/>
    </row>
    <row r="26" spans="1:8" ht="50.4" x14ac:dyDescent="0.3">
      <c r="A26" s="5" t="s">
        <v>21</v>
      </c>
      <c r="B26" s="11" t="s">
        <v>6</v>
      </c>
      <c r="C26" s="52">
        <f>C27</f>
        <v>6686.63</v>
      </c>
      <c r="D26" s="52">
        <f>D27</f>
        <v>7027.96</v>
      </c>
      <c r="E26" s="31">
        <f>E27</f>
        <v>7568.869999999999</v>
      </c>
    </row>
    <row r="27" spans="1:8" ht="32.25" customHeight="1" x14ac:dyDescent="0.3">
      <c r="A27" s="5" t="s">
        <v>7</v>
      </c>
      <c r="B27" s="46" t="s">
        <v>22</v>
      </c>
      <c r="C27" s="31">
        <f>C28+C30+C32+C34</f>
        <v>6686.63</v>
      </c>
      <c r="D27" s="31">
        <f>D28+D30+D32+D34</f>
        <v>7027.96</v>
      </c>
      <c r="E27" s="31">
        <f>E28+E30+E32+E34</f>
        <v>7568.869999999999</v>
      </c>
    </row>
    <row r="28" spans="1:8" ht="98.25" customHeight="1" x14ac:dyDescent="0.3">
      <c r="A28" s="5" t="s">
        <v>43</v>
      </c>
      <c r="B28" s="47" t="s">
        <v>87</v>
      </c>
      <c r="C28" s="31">
        <f>C29</f>
        <v>3167.12</v>
      </c>
      <c r="D28" s="31">
        <f>D29</f>
        <v>3352.92</v>
      </c>
      <c r="E28" s="31">
        <f>E29</f>
        <v>3619.85</v>
      </c>
    </row>
    <row r="29" spans="1:8" ht="132.75" customHeight="1" x14ac:dyDescent="0.3">
      <c r="A29" s="6" t="s">
        <v>36</v>
      </c>
      <c r="B29" s="9" t="s">
        <v>35</v>
      </c>
      <c r="C29" s="32">
        <v>3167.12</v>
      </c>
      <c r="D29" s="32">
        <v>3352.92</v>
      </c>
      <c r="E29" s="32">
        <v>3619.85</v>
      </c>
    </row>
    <row r="30" spans="1:8" ht="115.5" customHeight="1" x14ac:dyDescent="0.3">
      <c r="A30" s="5" t="s">
        <v>44</v>
      </c>
      <c r="B30" s="47" t="s">
        <v>45</v>
      </c>
      <c r="C30" s="31">
        <f>C31</f>
        <v>22</v>
      </c>
      <c r="D30" s="31">
        <f>D31</f>
        <v>22.9</v>
      </c>
      <c r="E30" s="31">
        <f>E31</f>
        <v>24.08</v>
      </c>
    </row>
    <row r="31" spans="1:8" ht="150.75" customHeight="1" x14ac:dyDescent="0.3">
      <c r="A31" s="6" t="s">
        <v>38</v>
      </c>
      <c r="B31" s="9" t="s">
        <v>37</v>
      </c>
      <c r="C31" s="32">
        <v>22</v>
      </c>
      <c r="D31" s="32">
        <v>22.9</v>
      </c>
      <c r="E31" s="32">
        <v>24.08</v>
      </c>
    </row>
    <row r="32" spans="1:8" ht="101.25" customHeight="1" x14ac:dyDescent="0.3">
      <c r="A32" s="5" t="s">
        <v>46</v>
      </c>
      <c r="B32" s="47" t="s">
        <v>47</v>
      </c>
      <c r="C32" s="31">
        <f>C33</f>
        <v>3915.21</v>
      </c>
      <c r="D32" s="31">
        <f>D33</f>
        <v>4091.25</v>
      </c>
      <c r="E32" s="31">
        <f>E33</f>
        <v>4370.7</v>
      </c>
    </row>
    <row r="33" spans="1:5" ht="138" customHeight="1" x14ac:dyDescent="0.3">
      <c r="A33" s="6" t="s">
        <v>39</v>
      </c>
      <c r="B33" s="9" t="s">
        <v>41</v>
      </c>
      <c r="C33" s="32">
        <v>3915.21</v>
      </c>
      <c r="D33" s="32">
        <v>4091.25</v>
      </c>
      <c r="E33" s="32">
        <v>4370.7</v>
      </c>
    </row>
    <row r="34" spans="1:5" ht="102" customHeight="1" x14ac:dyDescent="0.3">
      <c r="A34" s="5" t="s">
        <v>48</v>
      </c>
      <c r="B34" s="47" t="s">
        <v>49</v>
      </c>
      <c r="C34" s="31">
        <f>C35</f>
        <v>-417.7</v>
      </c>
      <c r="D34" s="31">
        <f>D35</f>
        <v>-439.11</v>
      </c>
      <c r="E34" s="31">
        <f>E35</f>
        <v>-445.76</v>
      </c>
    </row>
    <row r="35" spans="1:5" ht="132.75" customHeight="1" x14ac:dyDescent="0.3">
      <c r="A35" s="6" t="s">
        <v>40</v>
      </c>
      <c r="B35" s="34" t="s">
        <v>42</v>
      </c>
      <c r="C35" s="42">
        <v>-417.7</v>
      </c>
      <c r="D35" s="32">
        <v>-439.11</v>
      </c>
      <c r="E35" s="32">
        <v>-445.76</v>
      </c>
    </row>
    <row r="36" spans="1:5" ht="16.8" x14ac:dyDescent="0.3">
      <c r="A36" s="3" t="s">
        <v>11</v>
      </c>
      <c r="B36" s="12" t="s">
        <v>12</v>
      </c>
      <c r="C36" s="31">
        <f t="shared" ref="C36:E37" si="0">C37</f>
        <v>60</v>
      </c>
      <c r="D36" s="31">
        <f t="shared" si="0"/>
        <v>69.599999999999994</v>
      </c>
      <c r="E36" s="31">
        <f t="shared" si="0"/>
        <v>72.900000000000006</v>
      </c>
    </row>
    <row r="37" spans="1:5" ht="16.8" x14ac:dyDescent="0.3">
      <c r="A37" s="3" t="s">
        <v>13</v>
      </c>
      <c r="B37" s="48" t="s">
        <v>14</v>
      </c>
      <c r="C37" s="31">
        <f t="shared" si="0"/>
        <v>60</v>
      </c>
      <c r="D37" s="31">
        <f t="shared" si="0"/>
        <v>69.599999999999994</v>
      </c>
      <c r="E37" s="31">
        <f t="shared" si="0"/>
        <v>72.900000000000006</v>
      </c>
    </row>
    <row r="38" spans="1:5" ht="16.8" x14ac:dyDescent="0.3">
      <c r="A38" s="2" t="s">
        <v>17</v>
      </c>
      <c r="B38" s="13" t="s">
        <v>14</v>
      </c>
      <c r="C38" s="32">
        <v>60</v>
      </c>
      <c r="D38" s="32">
        <v>69.599999999999994</v>
      </c>
      <c r="E38" s="32">
        <v>72.900000000000006</v>
      </c>
    </row>
    <row r="39" spans="1:5" ht="16.8" x14ac:dyDescent="0.3">
      <c r="A39" s="3" t="s">
        <v>51</v>
      </c>
      <c r="B39" s="12" t="s">
        <v>52</v>
      </c>
      <c r="C39" s="31">
        <f>C40+C42</f>
        <v>25001</v>
      </c>
      <c r="D39" s="31">
        <f>D40+D42</f>
        <v>26524</v>
      </c>
      <c r="E39" s="31">
        <f>E40+E42</f>
        <v>26618</v>
      </c>
    </row>
    <row r="40" spans="1:5" ht="16.8" x14ac:dyDescent="0.3">
      <c r="A40" s="3" t="s">
        <v>53</v>
      </c>
      <c r="B40" s="12" t="s">
        <v>54</v>
      </c>
      <c r="C40" s="31">
        <f>C41</f>
        <v>5331</v>
      </c>
      <c r="D40" s="31">
        <f>D41</f>
        <v>5374</v>
      </c>
      <c r="E40" s="31">
        <f>E41</f>
        <v>5418</v>
      </c>
    </row>
    <row r="41" spans="1:5" ht="52.5" customHeight="1" x14ac:dyDescent="0.3">
      <c r="A41" s="35" t="s">
        <v>55</v>
      </c>
      <c r="B41" s="13" t="s">
        <v>56</v>
      </c>
      <c r="C41" s="32">
        <v>5331</v>
      </c>
      <c r="D41" s="32">
        <v>5374</v>
      </c>
      <c r="E41" s="32">
        <v>5418</v>
      </c>
    </row>
    <row r="42" spans="1:5" ht="21" customHeight="1" x14ac:dyDescent="0.3">
      <c r="A42" s="36" t="s">
        <v>57</v>
      </c>
      <c r="B42" s="12" t="s">
        <v>58</v>
      </c>
      <c r="C42" s="31">
        <f>C43+C44</f>
        <v>19670</v>
      </c>
      <c r="D42" s="31">
        <f>D43+D44</f>
        <v>21150</v>
      </c>
      <c r="E42" s="31">
        <f>E43+E44</f>
        <v>21200</v>
      </c>
    </row>
    <row r="43" spans="1:5" ht="33.75" customHeight="1" x14ac:dyDescent="0.3">
      <c r="A43" s="35" t="s">
        <v>60</v>
      </c>
      <c r="B43" s="10" t="s">
        <v>59</v>
      </c>
      <c r="C43" s="32">
        <v>8000</v>
      </c>
      <c r="D43" s="32">
        <v>7000</v>
      </c>
      <c r="E43" s="32">
        <v>7000</v>
      </c>
    </row>
    <row r="44" spans="1:5" ht="36.75" customHeight="1" x14ac:dyDescent="0.3">
      <c r="A44" s="35" t="s">
        <v>61</v>
      </c>
      <c r="B44" s="13" t="s">
        <v>62</v>
      </c>
      <c r="C44" s="32">
        <v>11670</v>
      </c>
      <c r="D44" s="32">
        <v>14150</v>
      </c>
      <c r="E44" s="32">
        <v>14200</v>
      </c>
    </row>
    <row r="45" spans="1:5" ht="16.8" x14ac:dyDescent="0.3">
      <c r="A45" s="3" t="s">
        <v>15</v>
      </c>
      <c r="B45" s="8" t="s">
        <v>16</v>
      </c>
      <c r="C45" s="31">
        <f t="shared" ref="C45:E46" si="1">C46</f>
        <v>10</v>
      </c>
      <c r="D45" s="31">
        <f t="shared" si="1"/>
        <v>10</v>
      </c>
      <c r="E45" s="31">
        <f t="shared" si="1"/>
        <v>10</v>
      </c>
    </row>
    <row r="46" spans="1:5" ht="66.75" customHeight="1" x14ac:dyDescent="0.3">
      <c r="A46" s="3" t="s">
        <v>64</v>
      </c>
      <c r="B46" s="49" t="s">
        <v>63</v>
      </c>
      <c r="C46" s="31">
        <f t="shared" si="1"/>
        <v>10</v>
      </c>
      <c r="D46" s="31">
        <f t="shared" si="1"/>
        <v>10</v>
      </c>
      <c r="E46" s="31">
        <f t="shared" si="1"/>
        <v>10</v>
      </c>
    </row>
    <row r="47" spans="1:5" ht="87" customHeight="1" x14ac:dyDescent="0.3">
      <c r="A47" s="2" t="s">
        <v>66</v>
      </c>
      <c r="B47" s="10" t="s">
        <v>65</v>
      </c>
      <c r="C47" s="40">
        <v>10</v>
      </c>
      <c r="D47" s="40">
        <v>10</v>
      </c>
      <c r="E47" s="40">
        <v>10</v>
      </c>
    </row>
    <row r="48" spans="1:5" ht="33.75" customHeight="1" x14ac:dyDescent="0.3">
      <c r="A48" s="3" t="s">
        <v>95</v>
      </c>
      <c r="B48" s="50" t="s">
        <v>89</v>
      </c>
      <c r="C48" s="51">
        <f>C49</f>
        <v>66</v>
      </c>
      <c r="D48" s="51">
        <f>D49</f>
        <v>66</v>
      </c>
      <c r="E48" s="51">
        <f>E49</f>
        <v>66</v>
      </c>
    </row>
    <row r="49" spans="1:5" ht="35.25" customHeight="1" x14ac:dyDescent="0.3">
      <c r="A49" s="2" t="s">
        <v>90</v>
      </c>
      <c r="B49" s="10" t="s">
        <v>93</v>
      </c>
      <c r="C49" s="40">
        <v>66</v>
      </c>
      <c r="D49" s="40">
        <v>66</v>
      </c>
      <c r="E49" s="40">
        <v>66</v>
      </c>
    </row>
    <row r="50" spans="1:5" ht="34.5" customHeight="1" x14ac:dyDescent="0.3">
      <c r="A50" s="3" t="s">
        <v>94</v>
      </c>
      <c r="B50" s="49" t="s">
        <v>96</v>
      </c>
      <c r="C50" s="51">
        <v>11.5</v>
      </c>
      <c r="D50" s="51">
        <f>D51</f>
        <v>10</v>
      </c>
      <c r="E50" s="51">
        <f>E51</f>
        <v>10</v>
      </c>
    </row>
    <row r="51" spans="1:5" ht="34.5" customHeight="1" x14ac:dyDescent="0.3">
      <c r="A51" s="2" t="s">
        <v>92</v>
      </c>
      <c r="B51" s="10" t="s">
        <v>91</v>
      </c>
      <c r="C51" s="40">
        <v>11.5</v>
      </c>
      <c r="D51" s="40">
        <v>10</v>
      </c>
      <c r="E51" s="40">
        <v>10</v>
      </c>
    </row>
    <row r="52" spans="1:5" ht="20.25" customHeight="1" x14ac:dyDescent="0.3">
      <c r="A52" s="3" t="s">
        <v>100</v>
      </c>
      <c r="B52" s="8" t="s">
        <v>101</v>
      </c>
      <c r="C52" s="51">
        <v>0</v>
      </c>
      <c r="D52" s="51">
        <v>0</v>
      </c>
      <c r="E52" s="51">
        <v>0</v>
      </c>
    </row>
    <row r="53" spans="1:5" ht="16.8" x14ac:dyDescent="0.3">
      <c r="A53" s="2" t="s">
        <v>102</v>
      </c>
      <c r="B53" s="10" t="s">
        <v>103</v>
      </c>
      <c r="C53" s="40">
        <v>0</v>
      </c>
      <c r="D53" s="40">
        <v>0</v>
      </c>
      <c r="E53" s="40">
        <v>0</v>
      </c>
    </row>
    <row r="54" spans="1:5" ht="33.6" x14ac:dyDescent="0.3">
      <c r="A54" s="2" t="s">
        <v>104</v>
      </c>
      <c r="B54" s="10" t="s">
        <v>105</v>
      </c>
      <c r="C54" s="40">
        <v>0</v>
      </c>
      <c r="D54" s="40">
        <v>0</v>
      </c>
      <c r="E54" s="40">
        <v>0</v>
      </c>
    </row>
    <row r="55" spans="1:5" ht="52.5" customHeight="1" x14ac:dyDescent="0.3">
      <c r="A55" s="2" t="s">
        <v>106</v>
      </c>
      <c r="B55" s="10" t="s">
        <v>107</v>
      </c>
      <c r="C55" s="40">
        <v>0</v>
      </c>
      <c r="D55" s="40">
        <v>0</v>
      </c>
      <c r="E55" s="40">
        <v>0</v>
      </c>
    </row>
    <row r="56" spans="1:5" ht="53.25" customHeight="1" x14ac:dyDescent="0.3">
      <c r="A56" s="43" t="s">
        <v>8</v>
      </c>
      <c r="B56" s="44" t="s">
        <v>9</v>
      </c>
      <c r="C56" s="45">
        <f>C57</f>
        <v>39720.092779999999</v>
      </c>
      <c r="D56" s="45">
        <f>D57</f>
        <v>24826.692779999998</v>
      </c>
      <c r="E56" s="45">
        <f>E57</f>
        <v>24340.29278</v>
      </c>
    </row>
    <row r="57" spans="1:5" ht="33.6" x14ac:dyDescent="0.3">
      <c r="A57" s="4" t="s">
        <v>10</v>
      </c>
      <c r="B57" s="14" t="s">
        <v>18</v>
      </c>
      <c r="C57" s="15">
        <f>C58+C61+C68+C73</f>
        <v>39720.092779999999</v>
      </c>
      <c r="D57" s="15">
        <f>D58+D61+D68</f>
        <v>24826.692779999998</v>
      </c>
      <c r="E57" s="15">
        <f>E58+E61+E68</f>
        <v>24340.29278</v>
      </c>
    </row>
    <row r="58" spans="1:5" ht="33.6" x14ac:dyDescent="0.3">
      <c r="A58" s="4" t="s">
        <v>29</v>
      </c>
      <c r="B58" s="14" t="s">
        <v>28</v>
      </c>
      <c r="C58" s="15">
        <f t="shared" ref="C58:E59" si="2">C59</f>
        <v>20125.900000000001</v>
      </c>
      <c r="D58" s="15">
        <f t="shared" si="2"/>
        <v>12060.5</v>
      </c>
      <c r="E58" s="15">
        <f t="shared" si="2"/>
        <v>11563.5</v>
      </c>
    </row>
    <row r="59" spans="1:5" ht="33" customHeight="1" x14ac:dyDescent="0.3">
      <c r="A59" s="54" t="s">
        <v>67</v>
      </c>
      <c r="B59" s="55" t="s">
        <v>68</v>
      </c>
      <c r="C59" s="56">
        <f t="shared" si="2"/>
        <v>20125.900000000001</v>
      </c>
      <c r="D59" s="56">
        <f t="shared" si="2"/>
        <v>12060.5</v>
      </c>
      <c r="E59" s="56">
        <f t="shared" si="2"/>
        <v>11563.5</v>
      </c>
    </row>
    <row r="60" spans="1:5" ht="32.25" customHeight="1" x14ac:dyDescent="0.3">
      <c r="A60" s="57" t="s">
        <v>69</v>
      </c>
      <c r="B60" s="58" t="s">
        <v>70</v>
      </c>
      <c r="C60" s="59">
        <v>20125.900000000001</v>
      </c>
      <c r="D60" s="59">
        <v>12060.5</v>
      </c>
      <c r="E60" s="59">
        <v>11563.5</v>
      </c>
    </row>
    <row r="61" spans="1:5" ht="33.6" x14ac:dyDescent="0.3">
      <c r="A61" s="60" t="s">
        <v>26</v>
      </c>
      <c r="B61" s="61" t="s">
        <v>24</v>
      </c>
      <c r="C61" s="62">
        <f>C64+C62</f>
        <v>18855.092779999999</v>
      </c>
      <c r="D61" s="62">
        <f>D64+D62</f>
        <v>12204.092780000001</v>
      </c>
      <c r="E61" s="62">
        <f>E64+E62</f>
        <v>12204.092780000001</v>
      </c>
    </row>
    <row r="62" spans="1:5" ht="54" customHeight="1" x14ac:dyDescent="0.3">
      <c r="A62" s="3" t="s">
        <v>109</v>
      </c>
      <c r="B62" s="14" t="s">
        <v>110</v>
      </c>
      <c r="C62" s="15">
        <f>C63</f>
        <v>103.09278</v>
      </c>
      <c r="D62" s="15">
        <f>D63</f>
        <v>103.09278</v>
      </c>
      <c r="E62" s="15">
        <f>E63</f>
        <v>103.09278</v>
      </c>
    </row>
    <row r="63" spans="1:5" ht="33.6" x14ac:dyDescent="0.3">
      <c r="A63" s="2" t="s">
        <v>111</v>
      </c>
      <c r="B63" s="10" t="s">
        <v>112</v>
      </c>
      <c r="C63" s="16">
        <v>103.09278</v>
      </c>
      <c r="D63" s="16">
        <v>103.09278</v>
      </c>
      <c r="E63" s="16">
        <v>103.09278</v>
      </c>
    </row>
    <row r="64" spans="1:5" ht="20.25" customHeight="1" x14ac:dyDescent="0.3">
      <c r="A64" s="60" t="s">
        <v>31</v>
      </c>
      <c r="B64" s="61" t="s">
        <v>30</v>
      </c>
      <c r="C64" s="63">
        <f>C65</f>
        <v>18752</v>
      </c>
      <c r="D64" s="63">
        <f>D65</f>
        <v>12101</v>
      </c>
      <c r="E64" s="63">
        <f>E65</f>
        <v>12101</v>
      </c>
    </row>
    <row r="65" spans="1:5" ht="28.5" customHeight="1" x14ac:dyDescent="0.3">
      <c r="A65" s="60" t="s">
        <v>72</v>
      </c>
      <c r="B65" s="64" t="s">
        <v>73</v>
      </c>
      <c r="C65" s="63">
        <f>C66+C67</f>
        <v>18752</v>
      </c>
      <c r="D65" s="63">
        <f>D66</f>
        <v>12101</v>
      </c>
      <c r="E65" s="63">
        <f>E66</f>
        <v>12101</v>
      </c>
    </row>
    <row r="66" spans="1:5" ht="33.6" x14ac:dyDescent="0.3">
      <c r="A66" s="57" t="s">
        <v>74</v>
      </c>
      <c r="B66" s="65" t="s">
        <v>75</v>
      </c>
      <c r="C66" s="59">
        <v>18152</v>
      </c>
      <c r="D66" s="59">
        <v>12101</v>
      </c>
      <c r="E66" s="59">
        <v>12101</v>
      </c>
    </row>
    <row r="67" spans="1:5" ht="50.4" x14ac:dyDescent="0.3">
      <c r="A67" s="57" t="s">
        <v>116</v>
      </c>
      <c r="B67" s="65" t="s">
        <v>117</v>
      </c>
      <c r="C67" s="59">
        <v>600</v>
      </c>
      <c r="D67" s="59">
        <v>0</v>
      </c>
      <c r="E67" s="59">
        <v>0</v>
      </c>
    </row>
    <row r="68" spans="1:5" ht="34.5" customHeight="1" x14ac:dyDescent="0.3">
      <c r="A68" s="4" t="s">
        <v>27</v>
      </c>
      <c r="B68" s="14" t="s">
        <v>25</v>
      </c>
      <c r="C68" s="15">
        <f>C69+C71</f>
        <v>549.1</v>
      </c>
      <c r="D68" s="15">
        <f>D69+D71</f>
        <v>562.1</v>
      </c>
      <c r="E68" s="15">
        <f>E69+E71</f>
        <v>572.70000000000005</v>
      </c>
    </row>
    <row r="69" spans="1:5" ht="34.5" customHeight="1" x14ac:dyDescent="0.3">
      <c r="A69" s="3" t="s">
        <v>34</v>
      </c>
      <c r="B69" s="49" t="s">
        <v>33</v>
      </c>
      <c r="C69" s="17">
        <f>C70</f>
        <v>261.5</v>
      </c>
      <c r="D69" s="17">
        <f>D70</f>
        <v>261.5</v>
      </c>
      <c r="E69" s="17">
        <f>E70</f>
        <v>261.5</v>
      </c>
    </row>
    <row r="70" spans="1:5" ht="69" customHeight="1" x14ac:dyDescent="0.3">
      <c r="A70" s="2" t="s">
        <v>76</v>
      </c>
      <c r="B70" s="53" t="s">
        <v>77</v>
      </c>
      <c r="C70" s="16">
        <v>261.5</v>
      </c>
      <c r="D70" s="16">
        <v>261.5</v>
      </c>
      <c r="E70" s="16">
        <v>261.5</v>
      </c>
    </row>
    <row r="71" spans="1:5" ht="50.4" x14ac:dyDescent="0.3">
      <c r="A71" s="3" t="s">
        <v>32</v>
      </c>
      <c r="B71" s="46" t="s">
        <v>97</v>
      </c>
      <c r="C71" s="17">
        <f>C72</f>
        <v>287.60000000000002</v>
      </c>
      <c r="D71" s="17">
        <f>D72</f>
        <v>300.60000000000002</v>
      </c>
      <c r="E71" s="17">
        <f>E72</f>
        <v>311.2</v>
      </c>
    </row>
    <row r="72" spans="1:5" ht="84" x14ac:dyDescent="0.3">
      <c r="A72" s="2" t="s">
        <v>78</v>
      </c>
      <c r="B72" s="9" t="s">
        <v>98</v>
      </c>
      <c r="C72" s="16">
        <v>287.60000000000002</v>
      </c>
      <c r="D72" s="16">
        <v>300.60000000000002</v>
      </c>
      <c r="E72" s="16">
        <v>311.2</v>
      </c>
    </row>
    <row r="73" spans="1:5" ht="16.8" x14ac:dyDescent="0.3">
      <c r="A73" s="3" t="s">
        <v>118</v>
      </c>
      <c r="B73" s="11" t="s">
        <v>119</v>
      </c>
      <c r="C73" s="17">
        <f>C74</f>
        <v>190</v>
      </c>
      <c r="D73" s="17">
        <v>0</v>
      </c>
      <c r="E73" s="17">
        <v>0</v>
      </c>
    </row>
    <row r="74" spans="1:5" ht="33.6" x14ac:dyDescent="0.3">
      <c r="A74" s="2" t="s">
        <v>120</v>
      </c>
      <c r="B74" s="9" t="s">
        <v>121</v>
      </c>
      <c r="C74" s="16">
        <f>C75</f>
        <v>190</v>
      </c>
      <c r="D74" s="16">
        <v>0</v>
      </c>
      <c r="E74" s="16">
        <v>0</v>
      </c>
    </row>
    <row r="75" spans="1:5" ht="33.6" x14ac:dyDescent="0.3">
      <c r="A75" s="2" t="s">
        <v>122</v>
      </c>
      <c r="B75" s="9" t="s">
        <v>123</v>
      </c>
      <c r="C75" s="16">
        <f>C76</f>
        <v>190</v>
      </c>
      <c r="D75" s="16">
        <v>0</v>
      </c>
      <c r="E75" s="16">
        <v>0</v>
      </c>
    </row>
    <row r="76" spans="1:5" ht="75.75" customHeight="1" x14ac:dyDescent="0.3">
      <c r="A76" s="2" t="s">
        <v>124</v>
      </c>
      <c r="B76" s="10" t="s">
        <v>125</v>
      </c>
      <c r="C76" s="16">
        <v>190</v>
      </c>
      <c r="D76" s="16">
        <v>0</v>
      </c>
      <c r="E76" s="16">
        <v>0</v>
      </c>
    </row>
    <row r="77" spans="1:5" ht="16.8" x14ac:dyDescent="0.3">
      <c r="A77" s="73" t="s">
        <v>79</v>
      </c>
      <c r="B77" s="73"/>
      <c r="C77" s="41">
        <f>C18+C56</f>
        <v>73619.222780000011</v>
      </c>
      <c r="D77" s="41">
        <f>D18+D56</f>
        <v>60705.552779999998</v>
      </c>
      <c r="E77" s="41">
        <f>E18+E56</f>
        <v>60998.562779999993</v>
      </c>
    </row>
    <row r="78" spans="1:5" ht="16.8" x14ac:dyDescent="0.3">
      <c r="A78" s="28"/>
      <c r="B78" s="29"/>
      <c r="C78" s="30"/>
      <c r="D78" s="30"/>
      <c r="E78" s="30"/>
    </row>
  </sheetData>
  <mergeCells count="15">
    <mergeCell ref="C1:E1"/>
    <mergeCell ref="C2:E9"/>
    <mergeCell ref="C15:C16"/>
    <mergeCell ref="D15:D16"/>
    <mergeCell ref="E15:E16"/>
    <mergeCell ref="A18:A19"/>
    <mergeCell ref="B18:B19"/>
    <mergeCell ref="A11:E11"/>
    <mergeCell ref="C18:C19"/>
    <mergeCell ref="A14:A16"/>
    <mergeCell ref="D18:D19"/>
    <mergeCell ref="E18:E19"/>
    <mergeCell ref="C14:E14"/>
    <mergeCell ref="B14:B16"/>
    <mergeCell ref="A77:B7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User</cp:lastModifiedBy>
  <cp:lastPrinted>2023-04-18T06:35:23Z</cp:lastPrinted>
  <dcterms:created xsi:type="dcterms:W3CDTF">2004-11-02T15:07:06Z</dcterms:created>
  <dcterms:modified xsi:type="dcterms:W3CDTF">2023-04-26T10:22:50Z</dcterms:modified>
</cp:coreProperties>
</file>